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08" yWindow="348" windowWidth="23256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84" i="8" l="1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I63" i="8"/>
  <c r="H63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H55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8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8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8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87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8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<sst xmlns="http://schemas.openxmlformats.org/spreadsheetml/2006/main" count="228" uniqueCount="163">
  <si>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</si>
  <si>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</si>
  <si>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</si>
  <si>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</si>
  <si>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</si>
  <si>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</si>
  <si>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</si>
  <si>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</si>
  <si>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</si>
  <si>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</si>
  <si>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</si>
  <si>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</si>
  <si>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</si>
  <si>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</si>
  <si>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</si>
  <si>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</si>
  <si>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</si>
  <si>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</si>
  <si>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</si>
  <si>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</si>
  <si>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</si>
  <si>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/>
  </si>
  <si>
    <t>Обеспечение водоснабжением объекта: "Завершение строительства 96 квартала жилой дом со встроенными нежилыми помещениями в границах улиц Самарская, Садовая, Вилоновская, Рабочая"</t>
  </si>
  <si>
    <t xml:space="preserve">к Локальной смете № </t>
  </si>
  <si>
    <t>Водопроводный ввод 2Дн-110мм</t>
  </si>
  <si>
    <t>010/2022-НВК</t>
  </si>
  <si>
    <t>Составил:______________инженер 1 кат. СДО А.И. Голоева</t>
  </si>
  <si>
    <t>Проверил:______________Начальник СДО Е.Г. Зелих</t>
  </si>
  <si>
    <t>Ресурсы подрядчика</t>
  </si>
  <si>
    <t xml:space="preserve">          Материалы</t>
  </si>
  <si>
    <t>01.2.03.03-0013</t>
  </si>
  <si>
    <t>Мастика битумная кровельная горячая</t>
  </si>
  <si>
    <t>т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</si>
  <si>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</si>
  <si>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</si>
  <si>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</si>
  <si>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</si>
  <si>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</si>
  <si>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</si>
  <si>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</si>
  <si>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</si>
  <si>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</si>
  <si>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01.7.07.10-0001</t>
  </si>
  <si>
    <t>Патроны для строительно-монтажного пистолета</t>
  </si>
  <si>
    <t>1000 шт</t>
  </si>
  <si>
    <t>01.7.07.29-0031</t>
  </si>
  <si>
    <t>Каболка</t>
  </si>
  <si>
    <t>01.7.07.29-0111</t>
  </si>
  <si>
    <t>Пакля пропитанная</t>
  </si>
  <si>
    <t>кг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</si>
  <si>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</si>
  <si>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</si>
  <si>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</si>
  <si>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</si>
  <si>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</si>
  <si>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</si>
  <si>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</si>
  <si>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</si>
  <si>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</si>
  <si>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 xml:space="preserve">   - Гвозди строительные</t>
  </si>
  <si>
    <t>01.7.15.07-0042</t>
  </si>
  <si>
    <t>Дюбели с калиброванной головкой (в обоймах), размер 3х58,5 мм</t>
  </si>
  <si>
    <t>01.7.19.04-0031</t>
  </si>
  <si>
    <t>Прокладки резиновые (пластина техническая прессованная)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</si>
  <si>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</si>
  <si>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</si>
  <si>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</si>
  <si>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</si>
  <si>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</si>
  <si>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</si>
  <si>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</si>
  <si>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</si>
  <si>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03.2.02.08-0001</t>
  </si>
  <si>
    <t>Цемент гипсоглиноземистый расширяющийся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</si>
  <si>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</si>
  <si>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</si>
  <si>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</si>
  <si>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</si>
  <si>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</si>
  <si>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</si>
  <si>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04.3.01.09-0023</t>
  </si>
  <si>
    <t>Раствор отделочный тяжелый цементный, состав 1:3</t>
  </si>
  <si>
    <t>08.1.02.25-0101</t>
  </si>
  <si>
    <t>Наконечники для полиэтиленовых труб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</si>
  <si>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</si>
  <si>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</si>
  <si>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</si>
  <si>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</si>
  <si>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</si>
  <si>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</si>
  <si>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</si>
  <si>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</si>
  <si>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</si>
  <si>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</si>
  <si>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</si>
  <si>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</si>
  <si>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11.2.13.04-0012</t>
  </si>
  <si>
    <t>Щиты из досок, толщина 40 мм</t>
  </si>
  <si>
    <t>м2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</si>
  <si>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</si>
  <si>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</si>
  <si>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</si>
  <si>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</si>
  <si>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</si>
  <si>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</si>
  <si>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</si>
  <si>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</si>
  <si>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ТЦ_18.1.02.00_63_6319139287_16.06.2022_01</t>
  </si>
  <si>
    <t>шт.</t>
  </si>
  <si>
    <t xml:space="preserve">   - Задвижка чугунная фланцевая короткая DN100, PN10, Hawle</t>
  </si>
  <si>
    <t xml:space="preserve">   - Задвижка чугунная фланцевая короткая DN300, PN10, Hawle</t>
  </si>
  <si>
    <t>ТЦ_23.8.03.11_63_6319139287_16.06.2022_01</t>
  </si>
  <si>
    <t>шт</t>
  </si>
  <si>
    <t xml:space="preserve">   - Фланец под втулку расточенный Д-110мм</t>
  </si>
  <si>
    <t xml:space="preserve">   - Фланец под втулку расточенный Д-315мм</t>
  </si>
  <si>
    <t>ТЦ_24.3.05.01_63_6319139287_16.06.2022_01</t>
  </si>
  <si>
    <t xml:space="preserve">   - Втулка полиэтиленовая под фланец ПЭ100 SDR17, Д-110мм</t>
  </si>
  <si>
    <t xml:space="preserve">   - Втулка полиэтиленовая под фланец ПЭ100 SDR17, Д-315мм</t>
  </si>
  <si>
    <t xml:space="preserve">   - Заглушка ПЭ100 SDR17  Д-110мм</t>
  </si>
  <si>
    <t>ФССЦ-01.7.15.10-0066</t>
  </si>
  <si>
    <t>Скобы ходовые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</si>
  <si>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</si>
  <si>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</si>
  <si>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</si>
  <si>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</si>
  <si>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</si>
  <si>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(М100)_бетонная подготовка</t>
  </si>
  <si>
    <t>ФССЦ-04.1.02.05-0006</t>
  </si>
  <si>
    <t>Смеси бетонные тяжелого бетона (БСТ), класс В15 (М200)_опоры</t>
  </si>
  <si>
    <t>ФССЦ-04.3.01.09-0014</t>
  </si>
  <si>
    <t>Раствор готовый кладочный, цементный, М100</t>
  </si>
  <si>
    <t>ФССЦ-05.1.01.09-0042</t>
  </si>
  <si>
    <t>Кольцо опорное КО-6 /бетон В15 (М200), объем 0,02 м3, расход арматуры 1,10 кг / (серия 3.900.1-14)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</si>
  <si>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</si>
  <si>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</si>
  <si>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</si>
  <si>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</si>
  <si>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ФССЦ-05.1.01.11-0046</t>
  </si>
  <si>
    <t>Плита днища ПН20, бетон B15 (М200), объем 0,59 м3, расход арматуры 79,44 кг</t>
  </si>
  <si>
    <t>ФССЦ-05.1.06.09-0004</t>
  </si>
  <si>
    <t>Плиты перекрытия 1ПП20-1, бетон B15, объем 0,55 м3, расход арматуры 49,65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</si>
  <si>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</si>
  <si>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</si>
  <si>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</si>
  <si>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</si>
  <si>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</si>
  <si>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</si>
  <si>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</si>
  <si>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</si>
  <si>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м</t>
  </si>
  <si>
    <t>ФССЦ-23.5.02.02-0086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</si>
  <si>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4,5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</si>
  <si>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</si>
  <si>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</si>
  <si>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</si>
  <si>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</si>
  <si>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ФССЦ-23.8.04.08-0098</t>
  </si>
  <si>
    <t>Переходы концентрические, номинальное давление 16 МПа, наружный диаметр и толщина стенки 219х6-108х4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</si>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</sst>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J89"/>
  <sheetViews>
    <sheetView showGridLines="0" tabSelected="1" topLeftCell="A79" zoomScaleNormal="100" zoomScaleSheetLayoutView="100" workbookViewId="0">
      <selection activeCell="I19" sqref="I19:I84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0.88671875" style="4" customWidth="1"/>
    <col min="9" max="9" width="13.109375" style="4" customWidth="1"/>
    <col min="10" max="16384" width="9.109375" style="1"/>
  </cols>
  <sheetData>
    <row r="1" spans="1:10" ht="15.75" customHeight="1" x14ac:dyDescent="0.2">
      <c r="A1" s="1" t="s">
        <v>2</v>
      </c>
      <c r="B1" s="2" t="s">
        <v>21</v>
      </c>
    </row>
    <row r="2" spans="1:10" ht="27" customHeight="1" x14ac:dyDescent="0.2">
      <c r="A2" s="1" t="s">
        <v>3</v>
      </c>
      <c r="B2" s="46" t="s">
        <v>22</v>
      </c>
      <c r="C2" s="46"/>
      <c r="D2" s="46"/>
      <c r="E2" s="46"/>
      <c r="F2" s="46"/>
      <c r="G2" s="46"/>
      <c r="H2" s="46"/>
      <c r="I2" s="46"/>
      <c r="J2" s="46"/>
    </row>
    <row r="4" spans="1:10" ht="16.2" x14ac:dyDescent="0.3">
      <c r="D4" s="6" t="s">
        <v>5</v>
      </c>
    </row>
    <row r="5" spans="1:10" ht="18" customHeight="1" x14ac:dyDescent="0.2">
      <c r="C5" s="5"/>
      <c r="D5" s="7" t="s">
        <v>23</v>
      </c>
    </row>
    <row r="6" spans="1:10" ht="16.5" customHeight="1" x14ac:dyDescent="0.2">
      <c r="C6" s="8" t="s">
        <v>0</v>
      </c>
      <c r="D6" s="16" t="s">
        <v>24</v>
      </c>
      <c r="E6" s="9"/>
    </row>
    <row r="7" spans="1:10" ht="12.6" x14ac:dyDescent="0.2">
      <c r="B7" s="10"/>
      <c r="C7" s="11"/>
      <c r="H7" s="4" t="s">
        <v>12</v>
      </c>
      <c r="I7" s="19">
        <v>458462.4</v>
      </c>
    </row>
    <row r="8" spans="1:10" ht="12.6" x14ac:dyDescent="0.2">
      <c r="A8" s="1" t="s">
        <v>1</v>
      </c>
      <c r="B8" s="2" t="s">
        <v>25</v>
      </c>
      <c r="H8" s="4" t="s">
        <v>17</v>
      </c>
      <c r="I8" s="20">
        <v>168.79390000000001</v>
      </c>
    </row>
    <row r="9" spans="1:10" ht="12.6" x14ac:dyDescent="0.2">
      <c r="B9" s="2"/>
      <c r="E9" s="18"/>
      <c r="F9" s="18"/>
      <c r="G9" s="18"/>
      <c r="H9" s="4" t="s">
        <v>18</v>
      </c>
      <c r="I9" s="20">
        <v>20.8733</v>
      </c>
    </row>
    <row r="10" spans="1:10" ht="12.6" x14ac:dyDescent="0.2">
      <c r="B10" s="2"/>
      <c r="H10" s="4" t="s">
        <v>19</v>
      </c>
      <c r="I10" s="20">
        <v>0</v>
      </c>
    </row>
    <row r="11" spans="1:10" ht="12.6" x14ac:dyDescent="0.2">
      <c r="B11" s="12"/>
      <c r="H11" s="4" t="s">
        <v>20</v>
      </c>
      <c r="I11" s="20">
        <v>0</v>
      </c>
    </row>
    <row r="12" spans="1:10" ht="5.25" customHeight="1" x14ac:dyDescent="0.2">
      <c r="B12" s="12"/>
    </row>
    <row r="13" spans="1:10" s="3" customFormat="1" ht="18.75" customHeight="1" x14ac:dyDescent="0.2">
      <c r="A13" s="25" t="s">
        <v>13</v>
      </c>
      <c r="B13" s="27" t="s">
        <v>4</v>
      </c>
      <c r="C13" s="25" t="s">
        <v>14</v>
      </c>
      <c r="D13" s="25" t="s">
        <v>15</v>
      </c>
      <c r="E13" s="25" t="s">
        <v>6</v>
      </c>
      <c r="F13" s="22" t="s">
        <v>7</v>
      </c>
      <c r="G13" s="23"/>
      <c r="H13" s="23"/>
      <c r="I13" s="24"/>
    </row>
    <row r="14" spans="1:10" s="3" customFormat="1" ht="33" customHeight="1" x14ac:dyDescent="0.2">
      <c r="A14" s="26"/>
      <c r="B14" s="28"/>
      <c r="C14" s="26"/>
      <c r="D14" s="26"/>
      <c r="E14" s="26"/>
      <c r="F14" s="21" t="s">
        <v>8</v>
      </c>
      <c r="G14" s="21"/>
      <c r="H14" s="21" t="s">
        <v>9</v>
      </c>
      <c r="I14" s="21"/>
    </row>
    <row r="15" spans="1:10" s="3" customFormat="1" ht="16.5" customHeight="1" x14ac:dyDescent="0.2">
      <c r="A15" s="32"/>
      <c r="B15" s="33"/>
      <c r="C15" s="32"/>
      <c r="D15" s="32"/>
      <c r="E15" s="32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10" s="3" customFormat="1" ht="12.6" x14ac:dyDescent="0.2">
      <c r="A16" s="29">
        <v>1</v>
      </c>
      <c r="B16" s="30" t="s">
        <v>16</v>
      </c>
      <c r="C16" s="29">
        <v>3</v>
      </c>
      <c r="D16" s="29">
        <v>4</v>
      </c>
      <c r="E16" s="29">
        <v>5</v>
      </c>
      <c r="F16" s="31">
        <v>6</v>
      </c>
      <c r="G16" s="31">
        <v>7</v>
      </c>
      <c r="H16" s="31">
        <v>8</v>
      </c>
      <c r="I16" s="31">
        <v>9</v>
      </c>
    </row>
    <row r="17" spans="1:9" ht="18.45" customHeight="1" x14ac:dyDescent="0.2">
      <c r="A17" s="34" t="s">
        <v>28</v>
      </c>
      <c r="B17" s="35"/>
      <c r="C17" s="35"/>
      <c r="D17" s="35"/>
      <c r="E17" s="35"/>
      <c r="F17" s="35"/>
      <c r="G17" s="35"/>
      <c r="H17" s="35"/>
      <c r="I17" s="35"/>
    </row>
    <row r="18" spans="1:9" ht="18.45" customHeight="1" x14ac:dyDescent="0.2">
      <c r="A18" s="34" t="s">
        <v>29</v>
      </c>
      <c r="B18" s="35"/>
      <c r="C18" s="35"/>
      <c r="D18" s="35"/>
      <c r="E18" s="35"/>
      <c r="F18" s="35"/>
      <c r="G18" s="35"/>
      <c r="H18" s="35"/>
      <c r="I18" s="35"/>
    </row>
    <row r="19" spans="1:9" ht="22.8" x14ac:dyDescent="0.2">
      <c r="A19" s="36">
        <v>1</v>
      </c>
      <c r="B19" s="37" t="s">
        <v>30</v>
      </c>
      <c r="C19" s="36" t="s">
        <v>31</v>
      </c>
      <c r="D19" s="38" t="s">
        <v>32</v>
      </c>
      <c r="E19" s="38">
        <v>5.4226999999999997E-2</v>
      </c>
      <c r="F19" s="39">
        <v>3390</v>
      </c>
      <c r="G19" s="39">
        <v>183.83</v>
      </c>
      <c r="H19" s="47">
        <f>F19*4.69</f>
        <v>15899.100000000002</v>
      </c>
      <c r="I19" s="47">
        <f>G19*4.69</f>
        <v>862.16270000000009</v>
      </c>
    </row>
    <row r="20" spans="1:9" ht="22.8" x14ac:dyDescent="0.2">
      <c r="A20" s="36">
        <v>2</v>
      </c>
      <c r="B20" s="37" t="s">
        <v>33</v>
      </c>
      <c r="C20" s="36" t="s">
        <v>34</v>
      </c>
      <c r="D20" s="38" t="s">
        <v>32</v>
      </c>
      <c r="E20" s="38">
        <v>4.3200000000000001E-3</v>
      </c>
      <c r="F20" s="39">
        <v>3219.2</v>
      </c>
      <c r="G20" s="39">
        <v>13.9</v>
      </c>
      <c r="H20" s="47">
        <f t="shared" ref="H20:H55" si="0">F20*4.69</f>
        <v>15098.048000000001</v>
      </c>
      <c r="I20" s="47">
        <f t="shared" ref="I20:I55" si="1">G20*4.69</f>
        <v>65.191000000000003</v>
      </c>
    </row>
    <row r="21" spans="1:9" ht="22.8" x14ac:dyDescent="0.2">
      <c r="A21" s="36">
        <v>3</v>
      </c>
      <c r="B21" s="37" t="s">
        <v>35</v>
      </c>
      <c r="C21" s="36" t="s">
        <v>36</v>
      </c>
      <c r="D21" s="38" t="s">
        <v>32</v>
      </c>
      <c r="E21" s="38">
        <v>3.8249999999999998E-3</v>
      </c>
      <c r="F21" s="39">
        <v>1500</v>
      </c>
      <c r="G21" s="39">
        <v>5.74</v>
      </c>
      <c r="H21" s="47">
        <f t="shared" si="0"/>
        <v>7035.0000000000009</v>
      </c>
      <c r="I21" s="47">
        <f t="shared" si="1"/>
        <v>26.920600000000004</v>
      </c>
    </row>
    <row r="22" spans="1:9" ht="22.8" x14ac:dyDescent="0.2">
      <c r="A22" s="36">
        <v>4</v>
      </c>
      <c r="B22" s="37" t="s">
        <v>37</v>
      </c>
      <c r="C22" s="36" t="s">
        <v>38</v>
      </c>
      <c r="D22" s="38" t="s">
        <v>32</v>
      </c>
      <c r="E22" s="38">
        <v>5.1399999999999996E-3</v>
      </c>
      <c r="F22" s="39">
        <v>4041.7</v>
      </c>
      <c r="G22" s="39">
        <v>20.77</v>
      </c>
      <c r="H22" s="47">
        <f t="shared" si="0"/>
        <v>18955.573</v>
      </c>
      <c r="I22" s="47">
        <f t="shared" si="1"/>
        <v>97.411300000000011</v>
      </c>
    </row>
    <row r="23" spans="1:9" ht="22.8" x14ac:dyDescent="0.2">
      <c r="A23" s="36">
        <v>5</v>
      </c>
      <c r="B23" s="37" t="s">
        <v>39</v>
      </c>
      <c r="C23" s="36" t="s">
        <v>40</v>
      </c>
      <c r="D23" s="38" t="s">
        <v>41</v>
      </c>
      <c r="E23" s="38">
        <v>4.5719966999999997</v>
      </c>
      <c r="F23" s="39">
        <v>2.44</v>
      </c>
      <c r="G23" s="39">
        <v>11.16</v>
      </c>
      <c r="H23" s="47">
        <f t="shared" si="0"/>
        <v>11.4436</v>
      </c>
      <c r="I23" s="47">
        <f t="shared" si="1"/>
        <v>52.340400000000002</v>
      </c>
    </row>
    <row r="24" spans="1:9" ht="22.8" x14ac:dyDescent="0.2">
      <c r="A24" s="36">
        <v>6</v>
      </c>
      <c r="B24" s="37" t="s">
        <v>42</v>
      </c>
      <c r="C24" s="36" t="s">
        <v>43</v>
      </c>
      <c r="D24" s="38" t="s">
        <v>44</v>
      </c>
      <c r="E24" s="38">
        <v>8.4960000000000001E-3</v>
      </c>
      <c r="F24" s="39">
        <v>253.8</v>
      </c>
      <c r="G24" s="39">
        <v>2.16</v>
      </c>
      <c r="H24" s="47">
        <f t="shared" si="0"/>
        <v>1190.3220000000001</v>
      </c>
      <c r="I24" s="47">
        <f t="shared" si="1"/>
        <v>10.130400000000002</v>
      </c>
    </row>
    <row r="25" spans="1:9" ht="22.8" x14ac:dyDescent="0.2">
      <c r="A25" s="36">
        <v>7</v>
      </c>
      <c r="B25" s="37" t="s">
        <v>45</v>
      </c>
      <c r="C25" s="36" t="s">
        <v>46</v>
      </c>
      <c r="D25" s="38" t="s">
        <v>32</v>
      </c>
      <c r="E25" s="38">
        <v>1.0279999999999999E-2</v>
      </c>
      <c r="F25" s="39">
        <v>30030</v>
      </c>
      <c r="G25" s="39">
        <v>308.70999999999998</v>
      </c>
      <c r="H25" s="47">
        <f t="shared" si="0"/>
        <v>140840.70000000001</v>
      </c>
      <c r="I25" s="47">
        <f t="shared" si="1"/>
        <v>1447.8498999999999</v>
      </c>
    </row>
    <row r="26" spans="1:9" ht="22.8" x14ac:dyDescent="0.2">
      <c r="A26" s="36">
        <v>8</v>
      </c>
      <c r="B26" s="37" t="s">
        <v>47</v>
      </c>
      <c r="C26" s="36" t="s">
        <v>48</v>
      </c>
      <c r="D26" s="38" t="s">
        <v>49</v>
      </c>
      <c r="E26" s="38">
        <v>38.200000000000003</v>
      </c>
      <c r="F26" s="39">
        <v>9.0399999999999991</v>
      </c>
      <c r="G26" s="39">
        <v>345.32</v>
      </c>
      <c r="H26" s="47">
        <f t="shared" si="0"/>
        <v>42.397599999999997</v>
      </c>
      <c r="I26" s="47">
        <f t="shared" si="1"/>
        <v>1619.5508000000002</v>
      </c>
    </row>
    <row r="27" spans="1:9" ht="22.8" x14ac:dyDescent="0.2">
      <c r="A27" s="36">
        <v>9</v>
      </c>
      <c r="B27" s="37" t="s">
        <v>50</v>
      </c>
      <c r="C27" s="36" t="s">
        <v>51</v>
      </c>
      <c r="D27" s="38" t="s">
        <v>32</v>
      </c>
      <c r="E27" s="38">
        <v>2.04E-4</v>
      </c>
      <c r="F27" s="39">
        <v>10315.01</v>
      </c>
      <c r="G27" s="39">
        <v>2.1</v>
      </c>
      <c r="H27" s="47">
        <f t="shared" si="0"/>
        <v>48377.396900000007</v>
      </c>
      <c r="I27" s="47">
        <f t="shared" si="1"/>
        <v>9.849000000000002</v>
      </c>
    </row>
    <row r="28" spans="1:9" ht="22.8" x14ac:dyDescent="0.2">
      <c r="A28" s="36">
        <v>10</v>
      </c>
      <c r="B28" s="37" t="s">
        <v>52</v>
      </c>
      <c r="C28" s="36" t="s">
        <v>53</v>
      </c>
      <c r="D28" s="38" t="s">
        <v>32</v>
      </c>
      <c r="E28" s="38">
        <v>3.81E-3</v>
      </c>
      <c r="F28" s="39">
        <v>9424</v>
      </c>
      <c r="G28" s="39">
        <v>35.909999999999997</v>
      </c>
      <c r="H28" s="47">
        <f t="shared" si="0"/>
        <v>44198.560000000005</v>
      </c>
      <c r="I28" s="47">
        <f t="shared" si="1"/>
        <v>168.4179</v>
      </c>
    </row>
    <row r="29" spans="1:9" ht="22.8" x14ac:dyDescent="0.2">
      <c r="A29" s="36">
        <v>11</v>
      </c>
      <c r="B29" s="37" t="s">
        <v>54</v>
      </c>
      <c r="C29" s="36" t="s">
        <v>55</v>
      </c>
      <c r="D29" s="38" t="s">
        <v>32</v>
      </c>
      <c r="E29" s="38">
        <v>3.0000000000000001E-3</v>
      </c>
      <c r="F29" s="39">
        <v>14830</v>
      </c>
      <c r="G29" s="39">
        <v>44.49</v>
      </c>
      <c r="H29" s="47">
        <f t="shared" si="0"/>
        <v>69552.700000000012</v>
      </c>
      <c r="I29" s="47">
        <f t="shared" si="1"/>
        <v>208.65810000000002</v>
      </c>
    </row>
    <row r="30" spans="1:9" ht="22.8" x14ac:dyDescent="0.2">
      <c r="A30" s="36">
        <v>12</v>
      </c>
      <c r="B30" s="37" t="s">
        <v>56</v>
      </c>
      <c r="C30" s="36" t="s">
        <v>57</v>
      </c>
      <c r="D30" s="38" t="s">
        <v>32</v>
      </c>
      <c r="E30" s="38">
        <v>3.3E-3</v>
      </c>
      <c r="F30" s="39">
        <v>13560</v>
      </c>
      <c r="G30" s="39">
        <v>44.75</v>
      </c>
      <c r="H30" s="47">
        <f t="shared" si="0"/>
        <v>63596.400000000009</v>
      </c>
      <c r="I30" s="47">
        <f t="shared" si="1"/>
        <v>209.87750000000003</v>
      </c>
    </row>
    <row r="31" spans="1:9" ht="22.8" x14ac:dyDescent="0.2">
      <c r="A31" s="36">
        <v>13</v>
      </c>
      <c r="B31" s="37" t="s">
        <v>58</v>
      </c>
      <c r="C31" s="36" t="s">
        <v>59</v>
      </c>
      <c r="D31" s="38" t="s">
        <v>32</v>
      </c>
      <c r="E31" s="38">
        <v>5.5148999999999997E-3</v>
      </c>
      <c r="F31" s="39">
        <v>11978</v>
      </c>
      <c r="G31" s="39">
        <v>66.05</v>
      </c>
      <c r="H31" s="47">
        <f t="shared" si="0"/>
        <v>56176.820000000007</v>
      </c>
      <c r="I31" s="47">
        <f t="shared" si="1"/>
        <v>309.77449999999999</v>
      </c>
    </row>
    <row r="32" spans="1:9" ht="22.8" x14ac:dyDescent="0.2">
      <c r="A32" s="36">
        <v>14</v>
      </c>
      <c r="B32" s="37" t="s">
        <v>58</v>
      </c>
      <c r="C32" s="36" t="s">
        <v>59</v>
      </c>
      <c r="D32" s="38" t="s">
        <v>32</v>
      </c>
      <c r="E32" s="38">
        <v>2.0560000000000001E-4</v>
      </c>
      <c r="F32" s="39">
        <v>11978</v>
      </c>
      <c r="G32" s="39">
        <v>2.46</v>
      </c>
      <c r="H32" s="47">
        <f t="shared" si="0"/>
        <v>56176.820000000007</v>
      </c>
      <c r="I32" s="47">
        <f t="shared" si="1"/>
        <v>11.537400000000002</v>
      </c>
    </row>
    <row r="33" spans="1:9" ht="22.8" x14ac:dyDescent="0.2">
      <c r="A33" s="36">
        <v>15</v>
      </c>
      <c r="B33" s="37" t="s">
        <v>60</v>
      </c>
      <c r="C33" s="36" t="s">
        <v>61</v>
      </c>
      <c r="D33" s="38" t="s">
        <v>32</v>
      </c>
      <c r="E33" s="38">
        <v>7.3200000000000004E-5</v>
      </c>
      <c r="F33" s="39">
        <v>22558</v>
      </c>
      <c r="G33" s="39">
        <v>1.65</v>
      </c>
      <c r="H33" s="47">
        <f t="shared" si="0"/>
        <v>105797.02</v>
      </c>
      <c r="I33" s="47">
        <f t="shared" si="1"/>
        <v>7.7385000000000002</v>
      </c>
    </row>
    <row r="34" spans="1:9" ht="22.8" x14ac:dyDescent="0.2">
      <c r="A34" s="36">
        <v>16</v>
      </c>
      <c r="B34" s="37" t="s">
        <v>62</v>
      </c>
      <c r="C34" s="36" t="s">
        <v>63</v>
      </c>
      <c r="D34" s="38" t="s">
        <v>49</v>
      </c>
      <c r="E34" s="38">
        <v>0.5</v>
      </c>
      <c r="F34" s="39">
        <v>23.09</v>
      </c>
      <c r="G34" s="39">
        <v>11.55</v>
      </c>
      <c r="H34" s="47">
        <f t="shared" si="0"/>
        <v>108.2921</v>
      </c>
      <c r="I34" s="47">
        <f t="shared" si="1"/>
        <v>54.169500000000006</v>
      </c>
    </row>
    <row r="35" spans="1:9" ht="22.8" x14ac:dyDescent="0.2">
      <c r="A35" s="36">
        <v>17</v>
      </c>
      <c r="B35" s="37" t="s">
        <v>64</v>
      </c>
      <c r="C35" s="36" t="s">
        <v>65</v>
      </c>
      <c r="D35" s="38" t="s">
        <v>41</v>
      </c>
      <c r="E35" s="38">
        <v>2.5974000000000001E-3</v>
      </c>
      <c r="F35" s="39">
        <v>108.4</v>
      </c>
      <c r="G35" s="39">
        <v>0.28000000000000003</v>
      </c>
      <c r="H35" s="47">
        <f t="shared" si="0"/>
        <v>508.39600000000007</v>
      </c>
      <c r="I35" s="47">
        <f t="shared" si="1"/>
        <v>1.3132000000000001</v>
      </c>
    </row>
    <row r="36" spans="1:9" ht="22.8" x14ac:dyDescent="0.2">
      <c r="A36" s="36">
        <v>18</v>
      </c>
      <c r="B36" s="37" t="s">
        <v>66</v>
      </c>
      <c r="C36" s="36" t="s">
        <v>67</v>
      </c>
      <c r="D36" s="38" t="s">
        <v>32</v>
      </c>
      <c r="E36" s="38">
        <v>2.8269999999999999E-4</v>
      </c>
      <c r="F36" s="39">
        <v>734.5</v>
      </c>
      <c r="G36" s="39">
        <v>0.21</v>
      </c>
      <c r="H36" s="47">
        <f t="shared" si="0"/>
        <v>3444.8050000000003</v>
      </c>
      <c r="I36" s="47">
        <f t="shared" si="1"/>
        <v>0.9849</v>
      </c>
    </row>
    <row r="37" spans="1:9" ht="22.8" x14ac:dyDescent="0.2">
      <c r="A37" s="36">
        <v>19</v>
      </c>
      <c r="B37" s="37" t="s">
        <v>68</v>
      </c>
      <c r="C37" s="36" t="s">
        <v>69</v>
      </c>
      <c r="D37" s="38" t="s">
        <v>32</v>
      </c>
      <c r="E37" s="38">
        <v>5.5500000000000001E-5</v>
      </c>
      <c r="F37" s="39">
        <v>2147</v>
      </c>
      <c r="G37" s="39">
        <v>0.12</v>
      </c>
      <c r="H37" s="47">
        <f t="shared" si="0"/>
        <v>10069.43</v>
      </c>
      <c r="I37" s="47">
        <f t="shared" si="1"/>
        <v>0.56280000000000008</v>
      </c>
    </row>
    <row r="38" spans="1:9" ht="22.8" x14ac:dyDescent="0.2">
      <c r="A38" s="36">
        <v>20</v>
      </c>
      <c r="B38" s="37" t="s">
        <v>70</v>
      </c>
      <c r="C38" s="36" t="s">
        <v>71</v>
      </c>
      <c r="D38" s="38" t="s">
        <v>49</v>
      </c>
      <c r="E38" s="38">
        <v>1.1209999999999999E-2</v>
      </c>
      <c r="F38" s="39">
        <v>2.15</v>
      </c>
      <c r="G38" s="39">
        <v>0.02</v>
      </c>
      <c r="H38" s="47">
        <f t="shared" si="0"/>
        <v>10.083500000000001</v>
      </c>
      <c r="I38" s="47">
        <f t="shared" si="1"/>
        <v>9.3800000000000008E-2</v>
      </c>
    </row>
    <row r="39" spans="1:9" ht="22.8" x14ac:dyDescent="0.2">
      <c r="A39" s="36">
        <v>21</v>
      </c>
      <c r="B39" s="37" t="s">
        <v>72</v>
      </c>
      <c r="C39" s="36" t="s">
        <v>73</v>
      </c>
      <c r="D39" s="38" t="s">
        <v>32</v>
      </c>
      <c r="E39" s="38">
        <v>1.1440000000000001E-2</v>
      </c>
      <c r="F39" s="39">
        <v>1836</v>
      </c>
      <c r="G39" s="39">
        <v>21</v>
      </c>
      <c r="H39" s="47">
        <f t="shared" si="0"/>
        <v>8610.84</v>
      </c>
      <c r="I39" s="47">
        <f t="shared" si="1"/>
        <v>98.490000000000009</v>
      </c>
    </row>
    <row r="40" spans="1:9" ht="22.8" x14ac:dyDescent="0.2">
      <c r="A40" s="36">
        <v>22</v>
      </c>
      <c r="B40" s="37" t="s">
        <v>74</v>
      </c>
      <c r="C40" s="36" t="s">
        <v>75</v>
      </c>
      <c r="D40" s="38" t="s">
        <v>41</v>
      </c>
      <c r="E40" s="38">
        <v>3.5699999999999998E-3</v>
      </c>
      <c r="F40" s="39">
        <v>730</v>
      </c>
      <c r="G40" s="39">
        <v>2.61</v>
      </c>
      <c r="H40" s="47">
        <f t="shared" si="0"/>
        <v>3423.7000000000003</v>
      </c>
      <c r="I40" s="47">
        <f t="shared" si="1"/>
        <v>12.2409</v>
      </c>
    </row>
    <row r="41" spans="1:9" ht="22.8" x14ac:dyDescent="0.2">
      <c r="A41" s="36">
        <v>23</v>
      </c>
      <c r="B41" s="37" t="s">
        <v>76</v>
      </c>
      <c r="C41" s="36" t="s">
        <v>77</v>
      </c>
      <c r="D41" s="38" t="s">
        <v>32</v>
      </c>
      <c r="E41" s="38">
        <v>0.23130000000000001</v>
      </c>
      <c r="F41" s="39">
        <v>491.01</v>
      </c>
      <c r="G41" s="39">
        <v>113.57</v>
      </c>
      <c r="H41" s="47">
        <f t="shared" si="0"/>
        <v>2302.8369000000002</v>
      </c>
      <c r="I41" s="47">
        <f t="shared" si="1"/>
        <v>532.64330000000007</v>
      </c>
    </row>
    <row r="42" spans="1:9" ht="22.8" x14ac:dyDescent="0.2">
      <c r="A42" s="36">
        <v>24</v>
      </c>
      <c r="B42" s="37" t="s">
        <v>78</v>
      </c>
      <c r="C42" s="36" t="s">
        <v>79</v>
      </c>
      <c r="D42" s="38" t="s">
        <v>41</v>
      </c>
      <c r="E42" s="38">
        <v>8.7379999999999992E-3</v>
      </c>
      <c r="F42" s="39">
        <v>395</v>
      </c>
      <c r="G42" s="39">
        <v>3.45</v>
      </c>
      <c r="H42" s="47">
        <f t="shared" si="0"/>
        <v>1852.5500000000002</v>
      </c>
      <c r="I42" s="47">
        <f t="shared" si="1"/>
        <v>16.180500000000002</v>
      </c>
    </row>
    <row r="43" spans="1:9" ht="22.8" x14ac:dyDescent="0.2">
      <c r="A43" s="36">
        <v>25</v>
      </c>
      <c r="B43" s="37" t="s">
        <v>80</v>
      </c>
      <c r="C43" s="36" t="s">
        <v>81</v>
      </c>
      <c r="D43" s="38" t="s">
        <v>41</v>
      </c>
      <c r="E43" s="38">
        <v>6.1199999999999996E-3</v>
      </c>
      <c r="F43" s="39">
        <v>497</v>
      </c>
      <c r="G43" s="39">
        <v>3.04</v>
      </c>
      <c r="H43" s="47">
        <f t="shared" si="0"/>
        <v>2330.9300000000003</v>
      </c>
      <c r="I43" s="47">
        <f t="shared" si="1"/>
        <v>14.257600000000002</v>
      </c>
    </row>
    <row r="44" spans="1:9" ht="22.8" x14ac:dyDescent="0.2">
      <c r="A44" s="36">
        <v>26</v>
      </c>
      <c r="B44" s="37" t="s">
        <v>82</v>
      </c>
      <c r="C44" s="36" t="s">
        <v>83</v>
      </c>
      <c r="D44" s="38" t="s">
        <v>49</v>
      </c>
      <c r="E44" s="38">
        <v>4.7199999999999999E-2</v>
      </c>
      <c r="F44" s="39">
        <v>25</v>
      </c>
      <c r="G44" s="39">
        <v>1.18</v>
      </c>
      <c r="H44" s="47">
        <f t="shared" si="0"/>
        <v>117.25000000000001</v>
      </c>
      <c r="I44" s="47">
        <f t="shared" si="1"/>
        <v>5.5342000000000002</v>
      </c>
    </row>
    <row r="45" spans="1:9" ht="22.8" x14ac:dyDescent="0.2">
      <c r="A45" s="36">
        <v>27</v>
      </c>
      <c r="B45" s="37" t="s">
        <v>84</v>
      </c>
      <c r="C45" s="36" t="s">
        <v>85</v>
      </c>
      <c r="D45" s="38" t="s">
        <v>32</v>
      </c>
      <c r="E45" s="38">
        <v>1.7100000000000001E-2</v>
      </c>
      <c r="F45" s="39">
        <v>4455.2</v>
      </c>
      <c r="G45" s="39">
        <v>76.180000000000007</v>
      </c>
      <c r="H45" s="47">
        <f t="shared" si="0"/>
        <v>20894.888000000003</v>
      </c>
      <c r="I45" s="47">
        <f t="shared" si="1"/>
        <v>357.28420000000006</v>
      </c>
    </row>
    <row r="46" spans="1:9" ht="34.200000000000003" x14ac:dyDescent="0.2">
      <c r="A46" s="36">
        <v>28</v>
      </c>
      <c r="B46" s="37" t="s">
        <v>86</v>
      </c>
      <c r="C46" s="36" t="s">
        <v>87</v>
      </c>
      <c r="D46" s="38" t="s">
        <v>41</v>
      </c>
      <c r="E46" s="38">
        <v>0.93320700000000001</v>
      </c>
      <c r="F46" s="39">
        <v>558.33000000000004</v>
      </c>
      <c r="G46" s="39">
        <v>521.04</v>
      </c>
      <c r="H46" s="47">
        <f t="shared" si="0"/>
        <v>2618.5677000000005</v>
      </c>
      <c r="I46" s="47">
        <f t="shared" si="1"/>
        <v>2443.6776</v>
      </c>
    </row>
    <row r="47" spans="1:9" ht="22.8" x14ac:dyDescent="0.2">
      <c r="A47" s="36">
        <v>29</v>
      </c>
      <c r="B47" s="37" t="s">
        <v>88</v>
      </c>
      <c r="C47" s="36" t="s">
        <v>89</v>
      </c>
      <c r="D47" s="38" t="s">
        <v>41</v>
      </c>
      <c r="E47" s="38">
        <v>1.44E-2</v>
      </c>
      <c r="F47" s="39">
        <v>1250</v>
      </c>
      <c r="G47" s="39">
        <v>18</v>
      </c>
      <c r="H47" s="47">
        <f t="shared" si="0"/>
        <v>5862.5000000000009</v>
      </c>
      <c r="I47" s="47">
        <f t="shared" si="1"/>
        <v>84.42</v>
      </c>
    </row>
    <row r="48" spans="1:9" ht="34.200000000000003" x14ac:dyDescent="0.2">
      <c r="A48" s="36">
        <v>30</v>
      </c>
      <c r="B48" s="37" t="s">
        <v>90</v>
      </c>
      <c r="C48" s="36" t="s">
        <v>91</v>
      </c>
      <c r="D48" s="38" t="s">
        <v>41</v>
      </c>
      <c r="E48" s="38">
        <v>1.0279999999999999E-2</v>
      </c>
      <c r="F48" s="39">
        <v>1287</v>
      </c>
      <c r="G48" s="39">
        <v>13.23</v>
      </c>
      <c r="H48" s="47">
        <f t="shared" si="0"/>
        <v>6036.0300000000007</v>
      </c>
      <c r="I48" s="47">
        <f t="shared" si="1"/>
        <v>62.048700000000004</v>
      </c>
    </row>
    <row r="49" spans="1:9" ht="34.200000000000003" x14ac:dyDescent="0.2">
      <c r="A49" s="36">
        <v>31</v>
      </c>
      <c r="B49" s="37" t="s">
        <v>92</v>
      </c>
      <c r="C49" s="36" t="s">
        <v>93</v>
      </c>
      <c r="D49" s="38" t="s">
        <v>41</v>
      </c>
      <c r="E49" s="38">
        <v>0.209727</v>
      </c>
      <c r="F49" s="39">
        <v>550</v>
      </c>
      <c r="G49" s="39">
        <v>115.35</v>
      </c>
      <c r="H49" s="47">
        <f t="shared" si="0"/>
        <v>2579.5</v>
      </c>
      <c r="I49" s="47">
        <f t="shared" si="1"/>
        <v>540.99149999999997</v>
      </c>
    </row>
    <row r="50" spans="1:9" ht="34.200000000000003" x14ac:dyDescent="0.2">
      <c r="A50" s="36">
        <v>32</v>
      </c>
      <c r="B50" s="37" t="s">
        <v>94</v>
      </c>
      <c r="C50" s="36" t="s">
        <v>95</v>
      </c>
      <c r="D50" s="38" t="s">
        <v>41</v>
      </c>
      <c r="E50" s="38">
        <v>0.30599999999999999</v>
      </c>
      <c r="F50" s="39">
        <v>1100</v>
      </c>
      <c r="G50" s="39">
        <v>336.6</v>
      </c>
      <c r="H50" s="47">
        <f t="shared" si="0"/>
        <v>5159</v>
      </c>
      <c r="I50" s="47">
        <f t="shared" si="1"/>
        <v>1578.6540000000002</v>
      </c>
    </row>
    <row r="51" spans="1:9" ht="22.8" x14ac:dyDescent="0.2">
      <c r="A51" s="36">
        <v>33</v>
      </c>
      <c r="B51" s="37" t="s">
        <v>96</v>
      </c>
      <c r="C51" s="36" t="s">
        <v>97</v>
      </c>
      <c r="D51" s="38" t="s">
        <v>98</v>
      </c>
      <c r="E51" s="38">
        <v>0.30840000000000001</v>
      </c>
      <c r="F51" s="39">
        <v>57.63</v>
      </c>
      <c r="G51" s="39">
        <v>17.77</v>
      </c>
      <c r="H51" s="47">
        <f t="shared" si="0"/>
        <v>270.28470000000004</v>
      </c>
      <c r="I51" s="47">
        <f t="shared" si="1"/>
        <v>83.341300000000004</v>
      </c>
    </row>
    <row r="52" spans="1:9" ht="22.8" x14ac:dyDescent="0.2">
      <c r="A52" s="36">
        <v>34</v>
      </c>
      <c r="B52" s="37" t="s">
        <v>99</v>
      </c>
      <c r="C52" s="36" t="s">
        <v>100</v>
      </c>
      <c r="D52" s="38" t="s">
        <v>32</v>
      </c>
      <c r="E52" s="38">
        <v>8.1000000000000004E-5</v>
      </c>
      <c r="F52" s="39">
        <v>15620</v>
      </c>
      <c r="G52" s="39">
        <v>1.27</v>
      </c>
      <c r="H52" s="47">
        <f t="shared" si="0"/>
        <v>73257.8</v>
      </c>
      <c r="I52" s="47">
        <f t="shared" si="1"/>
        <v>5.9563000000000006</v>
      </c>
    </row>
    <row r="53" spans="1:9" ht="22.8" x14ac:dyDescent="0.2">
      <c r="A53" s="36">
        <v>35</v>
      </c>
      <c r="B53" s="37" t="s">
        <v>101</v>
      </c>
      <c r="C53" s="36" t="s">
        <v>102</v>
      </c>
      <c r="D53" s="38" t="s">
        <v>32</v>
      </c>
      <c r="E53" s="38">
        <v>1.6200000000000001E-4</v>
      </c>
      <c r="F53" s="39">
        <v>14312.87</v>
      </c>
      <c r="G53" s="39">
        <v>2.3199999999999998</v>
      </c>
      <c r="H53" s="47">
        <f t="shared" si="0"/>
        <v>67127.360300000015</v>
      </c>
      <c r="I53" s="47">
        <f t="shared" si="1"/>
        <v>10.880800000000001</v>
      </c>
    </row>
    <row r="54" spans="1:9" ht="22.8" x14ac:dyDescent="0.2">
      <c r="A54" s="36">
        <v>36</v>
      </c>
      <c r="B54" s="37" t="s">
        <v>103</v>
      </c>
      <c r="C54" s="36" t="s">
        <v>104</v>
      </c>
      <c r="D54" s="38" t="s">
        <v>32</v>
      </c>
      <c r="E54" s="38">
        <v>1.3499999999999999E-5</v>
      </c>
      <c r="F54" s="39">
        <v>7640</v>
      </c>
      <c r="G54" s="39">
        <v>0.1</v>
      </c>
      <c r="H54" s="47">
        <f t="shared" si="0"/>
        <v>35831.600000000006</v>
      </c>
      <c r="I54" s="47">
        <f t="shared" si="1"/>
        <v>0.46900000000000008</v>
      </c>
    </row>
    <row r="55" spans="1:9" ht="22.8" x14ac:dyDescent="0.2">
      <c r="A55" s="36">
        <v>37</v>
      </c>
      <c r="B55" s="37" t="s">
        <v>105</v>
      </c>
      <c r="C55" s="36" t="s">
        <v>106</v>
      </c>
      <c r="D55" s="38" t="s">
        <v>49</v>
      </c>
      <c r="E55" s="38">
        <v>2.52E-2</v>
      </c>
      <c r="F55" s="39">
        <v>6.67</v>
      </c>
      <c r="G55" s="39">
        <v>0.17</v>
      </c>
      <c r="H55" s="47">
        <f t="shared" si="0"/>
        <v>31.282300000000003</v>
      </c>
      <c r="I55" s="47">
        <f t="shared" si="1"/>
        <v>0.79730000000000012</v>
      </c>
    </row>
    <row r="56" spans="1:9" ht="45.6" x14ac:dyDescent="0.2">
      <c r="A56" s="36">
        <v>38</v>
      </c>
      <c r="B56" s="37" t="s">
        <v>107</v>
      </c>
      <c r="C56" s="36" t="s">
        <v>109</v>
      </c>
      <c r="D56" s="38" t="s">
        <v>108</v>
      </c>
      <c r="E56" s="38">
        <v>2</v>
      </c>
      <c r="F56" s="39">
        <v>15564.73</v>
      </c>
      <c r="G56" s="39">
        <v>31129.46</v>
      </c>
      <c r="H56" s="39">
        <v>34736.949999999997</v>
      </c>
      <c r="I56" s="39">
        <v>69473.899999999994</v>
      </c>
    </row>
    <row r="57" spans="1:9" ht="45.6" x14ac:dyDescent="0.2">
      <c r="A57" s="36">
        <v>39</v>
      </c>
      <c r="B57" s="37" t="s">
        <v>107</v>
      </c>
      <c r="C57" s="36" t="s">
        <v>110</v>
      </c>
      <c r="D57" s="38" t="s">
        <v>108</v>
      </c>
      <c r="E57" s="38">
        <v>1</v>
      </c>
      <c r="F57" s="39">
        <v>15564.73</v>
      </c>
      <c r="G57" s="39">
        <v>15564.73</v>
      </c>
      <c r="H57" s="39">
        <v>275604</v>
      </c>
      <c r="I57" s="39">
        <v>275604</v>
      </c>
    </row>
    <row r="58" spans="1:9" ht="45.6" x14ac:dyDescent="0.2">
      <c r="A58" s="36">
        <v>40</v>
      </c>
      <c r="B58" s="37" t="s">
        <v>111</v>
      </c>
      <c r="C58" s="36" t="s">
        <v>113</v>
      </c>
      <c r="D58" s="38" t="s">
        <v>112</v>
      </c>
      <c r="E58" s="38">
        <v>2</v>
      </c>
      <c r="F58" s="39">
        <v>2031.25</v>
      </c>
      <c r="G58" s="39">
        <v>4062.5</v>
      </c>
      <c r="H58" s="39">
        <v>956.25</v>
      </c>
      <c r="I58" s="39">
        <v>1912.5</v>
      </c>
    </row>
    <row r="59" spans="1:9" ht="45.6" x14ac:dyDescent="0.2">
      <c r="A59" s="36">
        <v>41</v>
      </c>
      <c r="B59" s="37" t="s">
        <v>111</v>
      </c>
      <c r="C59" s="36" t="s">
        <v>114</v>
      </c>
      <c r="D59" s="38" t="s">
        <v>112</v>
      </c>
      <c r="E59" s="38">
        <v>2</v>
      </c>
      <c r="F59" s="39">
        <v>2031.25</v>
      </c>
      <c r="G59" s="39">
        <v>4062.5</v>
      </c>
      <c r="H59" s="39">
        <v>4972.5</v>
      </c>
      <c r="I59" s="39">
        <v>9945</v>
      </c>
    </row>
    <row r="60" spans="1:9" ht="45.6" x14ac:dyDescent="0.2">
      <c r="A60" s="36">
        <v>42</v>
      </c>
      <c r="B60" s="37" t="s">
        <v>115</v>
      </c>
      <c r="C60" s="36" t="s">
        <v>116</v>
      </c>
      <c r="D60" s="38" t="s">
        <v>112</v>
      </c>
      <c r="E60" s="38">
        <v>2</v>
      </c>
      <c r="F60" s="39">
        <v>2031.25</v>
      </c>
      <c r="G60" s="39">
        <v>4062.5</v>
      </c>
      <c r="H60" s="39">
        <v>893.35</v>
      </c>
      <c r="I60" s="39">
        <v>1786.7</v>
      </c>
    </row>
    <row r="61" spans="1:9" ht="45.6" x14ac:dyDescent="0.2">
      <c r="A61" s="36">
        <v>43</v>
      </c>
      <c r="B61" s="37" t="s">
        <v>115</v>
      </c>
      <c r="C61" s="36" t="s">
        <v>117</v>
      </c>
      <c r="D61" s="38" t="s">
        <v>112</v>
      </c>
      <c r="E61" s="38">
        <v>2</v>
      </c>
      <c r="F61" s="39">
        <v>2031.25</v>
      </c>
      <c r="G61" s="39">
        <v>4062.5</v>
      </c>
      <c r="H61" s="39">
        <v>5487.6</v>
      </c>
      <c r="I61" s="39">
        <v>10975.2</v>
      </c>
    </row>
    <row r="62" spans="1:9" ht="45.6" x14ac:dyDescent="0.2">
      <c r="A62" s="36">
        <v>44</v>
      </c>
      <c r="B62" s="37" t="s">
        <v>115</v>
      </c>
      <c r="C62" s="36" t="s">
        <v>118</v>
      </c>
      <c r="D62" s="38" t="s">
        <v>112</v>
      </c>
      <c r="E62" s="38">
        <v>2</v>
      </c>
      <c r="F62" s="39"/>
      <c r="G62" s="39"/>
      <c r="H62" s="39">
        <v>385.05</v>
      </c>
      <c r="I62" s="39">
        <v>770.1</v>
      </c>
    </row>
    <row r="63" spans="1:9" ht="34.200000000000003" x14ac:dyDescent="0.2">
      <c r="A63" s="36">
        <v>45</v>
      </c>
      <c r="B63" s="37" t="s">
        <v>119</v>
      </c>
      <c r="C63" s="36" t="s">
        <v>120</v>
      </c>
      <c r="D63" s="38" t="s">
        <v>49</v>
      </c>
      <c r="E63" s="38">
        <v>2.72</v>
      </c>
      <c r="F63" s="39">
        <v>8.67</v>
      </c>
      <c r="G63" s="39">
        <v>23.58</v>
      </c>
      <c r="H63" s="47">
        <f>F63*4.69</f>
        <v>40.662300000000002</v>
      </c>
      <c r="I63" s="47">
        <f>G63*4.69</f>
        <v>110.5902</v>
      </c>
    </row>
    <row r="64" spans="1:9" ht="34.200000000000003" x14ac:dyDescent="0.2">
      <c r="A64" s="36">
        <v>46</v>
      </c>
      <c r="B64" s="37" t="s">
        <v>121</v>
      </c>
      <c r="C64" s="36" t="s">
        <v>122</v>
      </c>
      <c r="D64" s="38" t="s">
        <v>41</v>
      </c>
      <c r="E64" s="38">
        <v>0.75900000000000001</v>
      </c>
      <c r="F64" s="39">
        <v>91.5</v>
      </c>
      <c r="G64" s="39">
        <v>69.45</v>
      </c>
      <c r="H64" s="47">
        <f t="shared" ref="H64:H83" si="2">F64*4.69</f>
        <v>429.13500000000005</v>
      </c>
      <c r="I64" s="47">
        <f t="shared" ref="I64:I83" si="3">G64*4.69</f>
        <v>325.72050000000002</v>
      </c>
    </row>
    <row r="65" spans="1:9" ht="34.200000000000003" x14ac:dyDescent="0.2">
      <c r="A65" s="36">
        <v>47</v>
      </c>
      <c r="B65" s="37" t="s">
        <v>123</v>
      </c>
      <c r="C65" s="36" t="s">
        <v>124</v>
      </c>
      <c r="D65" s="38" t="s">
        <v>41</v>
      </c>
      <c r="E65" s="38">
        <v>2.431</v>
      </c>
      <c r="F65" s="39">
        <v>44.82</v>
      </c>
      <c r="G65" s="39">
        <v>108.96</v>
      </c>
      <c r="H65" s="47">
        <f t="shared" si="2"/>
        <v>210.20580000000001</v>
      </c>
      <c r="I65" s="47">
        <f t="shared" si="3"/>
        <v>511.0224</v>
      </c>
    </row>
    <row r="66" spans="1:9" ht="34.200000000000003" x14ac:dyDescent="0.2">
      <c r="A66" s="36">
        <v>48</v>
      </c>
      <c r="B66" s="37" t="s">
        <v>125</v>
      </c>
      <c r="C66" s="36" t="s">
        <v>126</v>
      </c>
      <c r="D66" s="38" t="s">
        <v>41</v>
      </c>
      <c r="E66" s="38">
        <v>0.56999999999999995</v>
      </c>
      <c r="F66" s="39">
        <v>560</v>
      </c>
      <c r="G66" s="39">
        <v>319.2</v>
      </c>
      <c r="H66" s="47">
        <f t="shared" si="2"/>
        <v>2626.4</v>
      </c>
      <c r="I66" s="47">
        <f t="shared" si="3"/>
        <v>1497.048</v>
      </c>
    </row>
    <row r="67" spans="1:9" ht="34.200000000000003" x14ac:dyDescent="0.2">
      <c r="A67" s="36">
        <v>49</v>
      </c>
      <c r="B67" s="37" t="s">
        <v>127</v>
      </c>
      <c r="C67" s="36" t="s">
        <v>128</v>
      </c>
      <c r="D67" s="38" t="s">
        <v>41</v>
      </c>
      <c r="E67" s="38">
        <v>0.06</v>
      </c>
      <c r="F67" s="39">
        <v>592.76</v>
      </c>
      <c r="G67" s="39">
        <v>35.57</v>
      </c>
      <c r="H67" s="47">
        <f t="shared" si="2"/>
        <v>2780.0444000000002</v>
      </c>
      <c r="I67" s="47">
        <f t="shared" si="3"/>
        <v>166.82330000000002</v>
      </c>
    </row>
    <row r="68" spans="1:9" ht="34.200000000000003" x14ac:dyDescent="0.2">
      <c r="A68" s="36">
        <v>50</v>
      </c>
      <c r="B68" s="37" t="s">
        <v>129</v>
      </c>
      <c r="C68" s="36" t="s">
        <v>130</v>
      </c>
      <c r="D68" s="38" t="s">
        <v>41</v>
      </c>
      <c r="E68" s="38">
        <v>2.5700000000000001E-2</v>
      </c>
      <c r="F68" s="39">
        <v>519.79999999999995</v>
      </c>
      <c r="G68" s="39">
        <v>13.36</v>
      </c>
      <c r="H68" s="47">
        <f t="shared" si="2"/>
        <v>2437.8620000000001</v>
      </c>
      <c r="I68" s="47">
        <f t="shared" si="3"/>
        <v>62.6584</v>
      </c>
    </row>
    <row r="69" spans="1:9" ht="34.200000000000003" x14ac:dyDescent="0.2">
      <c r="A69" s="36">
        <v>51</v>
      </c>
      <c r="B69" s="37" t="s">
        <v>131</v>
      </c>
      <c r="C69" s="36" t="s">
        <v>132</v>
      </c>
      <c r="D69" s="38" t="s">
        <v>112</v>
      </c>
      <c r="E69" s="38">
        <v>3</v>
      </c>
      <c r="F69" s="39">
        <v>31.43</v>
      </c>
      <c r="G69" s="39">
        <v>94.29</v>
      </c>
      <c r="H69" s="47">
        <f t="shared" si="2"/>
        <v>147.4067</v>
      </c>
      <c r="I69" s="47">
        <f t="shared" si="3"/>
        <v>442.22010000000006</v>
      </c>
    </row>
    <row r="70" spans="1:9" ht="34.200000000000003" x14ac:dyDescent="0.2">
      <c r="A70" s="36">
        <v>52</v>
      </c>
      <c r="B70" s="37" t="s">
        <v>133</v>
      </c>
      <c r="C70" s="36" t="s">
        <v>134</v>
      </c>
      <c r="D70" s="38" t="s">
        <v>112</v>
      </c>
      <c r="E70" s="38">
        <v>2</v>
      </c>
      <c r="F70" s="39">
        <v>593.85</v>
      </c>
      <c r="G70" s="39">
        <v>1187.7</v>
      </c>
      <c r="H70" s="47">
        <f t="shared" si="2"/>
        <v>2785.1565000000005</v>
      </c>
      <c r="I70" s="47">
        <f t="shared" si="3"/>
        <v>5570.313000000001</v>
      </c>
    </row>
    <row r="71" spans="1:9" ht="34.200000000000003" x14ac:dyDescent="0.2">
      <c r="A71" s="36">
        <v>53</v>
      </c>
      <c r="B71" s="37" t="s">
        <v>135</v>
      </c>
      <c r="C71" s="36" t="s">
        <v>136</v>
      </c>
      <c r="D71" s="38" t="s">
        <v>112</v>
      </c>
      <c r="E71" s="38">
        <v>1</v>
      </c>
      <c r="F71" s="39">
        <v>901.16</v>
      </c>
      <c r="G71" s="39">
        <v>901.16</v>
      </c>
      <c r="H71" s="47">
        <f t="shared" si="2"/>
        <v>4226.4404000000004</v>
      </c>
      <c r="I71" s="47">
        <f t="shared" si="3"/>
        <v>4226.4404000000004</v>
      </c>
    </row>
    <row r="72" spans="1:9" ht="34.200000000000003" x14ac:dyDescent="0.2">
      <c r="A72" s="36">
        <v>54</v>
      </c>
      <c r="B72" s="37" t="s">
        <v>137</v>
      </c>
      <c r="C72" s="36" t="s">
        <v>138</v>
      </c>
      <c r="D72" s="38" t="s">
        <v>112</v>
      </c>
      <c r="E72" s="38">
        <v>1</v>
      </c>
      <c r="F72" s="39">
        <v>908.44</v>
      </c>
      <c r="G72" s="39">
        <v>908.44</v>
      </c>
      <c r="H72" s="47">
        <f t="shared" si="2"/>
        <v>4260.5836000000008</v>
      </c>
      <c r="I72" s="47">
        <f t="shared" si="3"/>
        <v>4260.5836000000008</v>
      </c>
    </row>
    <row r="73" spans="1:9" ht="34.200000000000003" x14ac:dyDescent="0.2">
      <c r="A73" s="36">
        <v>55</v>
      </c>
      <c r="B73" s="37" t="s">
        <v>139</v>
      </c>
      <c r="C73" s="36" t="s">
        <v>140</v>
      </c>
      <c r="D73" s="38" t="s">
        <v>112</v>
      </c>
      <c r="E73" s="38">
        <v>1</v>
      </c>
      <c r="F73" s="39">
        <v>681.39</v>
      </c>
      <c r="G73" s="39">
        <v>681.39</v>
      </c>
      <c r="H73" s="47">
        <f t="shared" si="2"/>
        <v>3195.7191000000003</v>
      </c>
      <c r="I73" s="47">
        <f t="shared" si="3"/>
        <v>3195.7191000000003</v>
      </c>
    </row>
    <row r="74" spans="1:9" ht="34.200000000000003" x14ac:dyDescent="0.2">
      <c r="A74" s="36">
        <v>56</v>
      </c>
      <c r="B74" s="37" t="s">
        <v>141</v>
      </c>
      <c r="C74" s="36" t="s">
        <v>142</v>
      </c>
      <c r="D74" s="38" t="s">
        <v>112</v>
      </c>
      <c r="E74" s="38">
        <v>1</v>
      </c>
      <c r="F74" s="39">
        <v>1235.8399999999999</v>
      </c>
      <c r="G74" s="39">
        <v>1235.8399999999999</v>
      </c>
      <c r="H74" s="47">
        <f t="shared" si="2"/>
        <v>5796.0896000000002</v>
      </c>
      <c r="I74" s="47">
        <f t="shared" si="3"/>
        <v>5796.0896000000002</v>
      </c>
    </row>
    <row r="75" spans="1:9" ht="34.200000000000003" x14ac:dyDescent="0.2">
      <c r="A75" s="36">
        <v>57</v>
      </c>
      <c r="B75" s="37" t="s">
        <v>143</v>
      </c>
      <c r="C75" s="36" t="s">
        <v>144</v>
      </c>
      <c r="D75" s="38" t="s">
        <v>32</v>
      </c>
      <c r="E75" s="38">
        <v>2.0299999999999999E-2</v>
      </c>
      <c r="F75" s="39">
        <v>7571</v>
      </c>
      <c r="G75" s="39">
        <v>153.69</v>
      </c>
      <c r="H75" s="47">
        <f t="shared" si="2"/>
        <v>35507.990000000005</v>
      </c>
      <c r="I75" s="47">
        <f t="shared" si="3"/>
        <v>720.80610000000001</v>
      </c>
    </row>
    <row r="76" spans="1:9" ht="34.200000000000003" x14ac:dyDescent="0.2">
      <c r="A76" s="36">
        <v>58</v>
      </c>
      <c r="B76" s="37" t="s">
        <v>145</v>
      </c>
      <c r="C76" s="36" t="s">
        <v>146</v>
      </c>
      <c r="D76" s="38" t="s">
        <v>112</v>
      </c>
      <c r="E76" s="38">
        <v>1</v>
      </c>
      <c r="F76" s="39">
        <v>569.52</v>
      </c>
      <c r="G76" s="39">
        <v>569.52</v>
      </c>
      <c r="H76" s="47">
        <f t="shared" si="2"/>
        <v>2671.0488</v>
      </c>
      <c r="I76" s="47">
        <f t="shared" si="3"/>
        <v>2671.0488</v>
      </c>
    </row>
    <row r="77" spans="1:9" ht="45.6" x14ac:dyDescent="0.2">
      <c r="A77" s="36">
        <v>59</v>
      </c>
      <c r="B77" s="37" t="s">
        <v>147</v>
      </c>
      <c r="C77" s="36" t="s">
        <v>148</v>
      </c>
      <c r="D77" s="38" t="s">
        <v>149</v>
      </c>
      <c r="E77" s="38">
        <v>0.4</v>
      </c>
      <c r="F77" s="39">
        <v>672.75</v>
      </c>
      <c r="G77" s="39">
        <v>269.10000000000002</v>
      </c>
      <c r="H77" s="47">
        <f t="shared" si="2"/>
        <v>3155.1975000000002</v>
      </c>
      <c r="I77" s="47">
        <f t="shared" si="3"/>
        <v>1262.0790000000002</v>
      </c>
    </row>
    <row r="78" spans="1:9" ht="57" x14ac:dyDescent="0.2">
      <c r="A78" s="36">
        <v>60</v>
      </c>
      <c r="B78" s="37" t="s">
        <v>150</v>
      </c>
      <c r="C78" s="36" t="s">
        <v>151</v>
      </c>
      <c r="D78" s="38" t="s">
        <v>149</v>
      </c>
      <c r="E78" s="38">
        <v>0.4</v>
      </c>
      <c r="F78" s="39">
        <v>169.58</v>
      </c>
      <c r="G78" s="39">
        <v>67.83</v>
      </c>
      <c r="H78" s="47">
        <f t="shared" si="2"/>
        <v>795.3302000000001</v>
      </c>
      <c r="I78" s="47">
        <f t="shared" si="3"/>
        <v>318.12270000000001</v>
      </c>
    </row>
    <row r="79" spans="1:9" ht="45.6" x14ac:dyDescent="0.2">
      <c r="A79" s="36">
        <v>61</v>
      </c>
      <c r="B79" s="37" t="s">
        <v>152</v>
      </c>
      <c r="C79" s="36" t="s">
        <v>153</v>
      </c>
      <c r="D79" s="38" t="s">
        <v>112</v>
      </c>
      <c r="E79" s="38">
        <v>2</v>
      </c>
      <c r="F79" s="39">
        <v>45</v>
      </c>
      <c r="G79" s="39">
        <v>90</v>
      </c>
      <c r="H79" s="47">
        <f t="shared" si="2"/>
        <v>211.05</v>
      </c>
      <c r="I79" s="47">
        <f t="shared" si="3"/>
        <v>422.1</v>
      </c>
    </row>
    <row r="80" spans="1:9" ht="45.6" x14ac:dyDescent="0.2">
      <c r="A80" s="36">
        <v>62</v>
      </c>
      <c r="B80" s="37" t="s">
        <v>154</v>
      </c>
      <c r="C80" s="36" t="s">
        <v>155</v>
      </c>
      <c r="D80" s="38" t="s">
        <v>112</v>
      </c>
      <c r="E80" s="38">
        <v>4</v>
      </c>
      <c r="F80" s="39">
        <v>152</v>
      </c>
      <c r="G80" s="39">
        <v>608</v>
      </c>
      <c r="H80" s="47">
        <f t="shared" si="2"/>
        <v>712.88000000000011</v>
      </c>
      <c r="I80" s="47">
        <f t="shared" si="3"/>
        <v>2851.5200000000004</v>
      </c>
    </row>
    <row r="81" spans="1:9" ht="34.200000000000003" x14ac:dyDescent="0.2">
      <c r="A81" s="36">
        <v>63</v>
      </c>
      <c r="B81" s="37" t="s">
        <v>156</v>
      </c>
      <c r="C81" s="36" t="s">
        <v>157</v>
      </c>
      <c r="D81" s="38" t="s">
        <v>112</v>
      </c>
      <c r="E81" s="38">
        <v>2</v>
      </c>
      <c r="F81" s="39">
        <v>159.36000000000001</v>
      </c>
      <c r="G81" s="39">
        <v>318.72000000000003</v>
      </c>
      <c r="H81" s="47">
        <f t="shared" si="2"/>
        <v>747.39840000000015</v>
      </c>
      <c r="I81" s="47">
        <f t="shared" si="3"/>
        <v>1494.7968000000003</v>
      </c>
    </row>
    <row r="82" spans="1:9" ht="45.6" x14ac:dyDescent="0.2">
      <c r="A82" s="36">
        <v>64</v>
      </c>
      <c r="B82" s="37" t="s">
        <v>158</v>
      </c>
      <c r="C82" s="36" t="s">
        <v>159</v>
      </c>
      <c r="D82" s="38" t="s">
        <v>112</v>
      </c>
      <c r="E82" s="38">
        <v>2</v>
      </c>
      <c r="F82" s="39">
        <v>1744.37</v>
      </c>
      <c r="G82" s="39">
        <v>3488.74</v>
      </c>
      <c r="H82" s="47">
        <f t="shared" si="2"/>
        <v>8181.0953</v>
      </c>
      <c r="I82" s="47">
        <f t="shared" si="3"/>
        <v>16362.1906</v>
      </c>
    </row>
    <row r="83" spans="1:9" ht="45.6" x14ac:dyDescent="0.2">
      <c r="A83" s="36">
        <v>65</v>
      </c>
      <c r="B83" s="41" t="s">
        <v>160</v>
      </c>
      <c r="C83" s="40" t="s">
        <v>161</v>
      </c>
      <c r="D83" s="42" t="s">
        <v>149</v>
      </c>
      <c r="E83" s="42">
        <v>23.6</v>
      </c>
      <c r="F83" s="43">
        <v>124.92</v>
      </c>
      <c r="G83" s="43">
        <v>2948.11</v>
      </c>
      <c r="H83" s="47">
        <f t="shared" si="2"/>
        <v>585.87480000000005</v>
      </c>
      <c r="I83" s="47">
        <f t="shared" si="3"/>
        <v>13826.635900000001</v>
      </c>
    </row>
    <row r="84" spans="1:9" ht="13.2" x14ac:dyDescent="0.2">
      <c r="A84" s="44" t="s">
        <v>162</v>
      </c>
      <c r="B84" s="35"/>
      <c r="C84" s="35"/>
      <c r="D84" s="35"/>
      <c r="E84" s="35"/>
      <c r="F84" s="35"/>
      <c r="G84" s="45"/>
      <c r="H84" s="45"/>
      <c r="I84" s="48">
        <f>SUM(I19:I83)</f>
        <v>447574.32990000001</v>
      </c>
    </row>
    <row r="85" spans="1:9" x14ac:dyDescent="0.2">
      <c r="A85" s="17"/>
      <c r="G85" s="14"/>
      <c r="H85" s="14"/>
      <c r="I85" s="14"/>
    </row>
    <row r="87" spans="1:9" x14ac:dyDescent="0.2">
      <c r="A87" s="15" t="s">
        <v>26</v>
      </c>
    </row>
    <row r="89" spans="1:9" x14ac:dyDescent="0.2">
      <c r="A89" s="15" t="s">
        <v>27</v>
      </c>
    </row>
  </sheetData>
  <mergeCells count="12">
    <mergeCell ref="A17:I17"/>
    <mergeCell ref="A18:I18"/>
    <mergeCell ref="A84:F84"/>
    <mergeCell ref="B2:J2"/>
    <mergeCell ref="E13:E15"/>
    <mergeCell ref="A13:A15"/>
    <mergeCell ref="B13:B15"/>
    <mergeCell ref="C13:C15"/>
    <mergeCell ref="D13:D15"/>
    <mergeCell ref="H14:I14"/>
    <mergeCell ref="F13:I13"/>
    <mergeCell ref="F14:G14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2022-06-17T11:37:38Z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